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<sst xmlns="http://schemas.openxmlformats.org/spreadsheetml/2006/main" count="465" uniqueCount="239">
  <si>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</si>
  <si>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</si>
  <si>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</si>
  <si>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</si>
  <si>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</si>
  <si>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</si>
  <si>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</si>
  <si>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</si>
  <si>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</si>
  <si>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</si>
  <si>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</si>
  <si>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</si>
  <si>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</si>
  <si>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</si>
  <si>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</si>
  <si>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</si>
  <si>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</si>
  <si>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</si>
  <si>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</si>
  <si>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</si>
  <si>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</si>
  <si>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</si>
  <si>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</si>
  <si>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</si>
  <si>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</si>
  <si>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</si>
  <si>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</si>
  <si>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</si>
  <si>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</si>
  <si>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</si>
  <si>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</si>
  <si>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</si>
  <si>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</si>
  <si>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</si>
  <si>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</si>
  <si>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</si>
  <si>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</si>
  <si>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</si>
  <si>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</si>
  <si>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</si>
  <si>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</si>
  <si>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</si>
  <si>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</si>
  <si>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</si>
  <si>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</si>
  <si>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</si>
  <si>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</si>
  <si>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</si>
  <si>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</si>
  <si>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</si>
  <si>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</si>
  <si>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</si>
  <si>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</si>
  <si>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</si>
  <si>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</si>
  <si>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</si>
  <si>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</si>
  <si>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</si>
  <si>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</si>
  <si>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</si>
  <si>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</si>
  <si>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</si>
  <si>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</si>
  <si>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</si>
  <si>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</si>
  <si>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</si>
  <si>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</si>
  <si>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</si>
  <si>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</si>
  <si>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</si>
  <si>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</si>
  <si>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</si>
  <si>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</si>
  <si>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</si>
  <si>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</si>
  <si>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</si>
  <si>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</si>
  <si>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</si>
  <si>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</si>
  <si>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</si>
  <si>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</si>
  <si>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</si>
  <si>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</si>
  <si>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</si>
  <si>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</si>
  <si>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</si>
  <si>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</si>
  <si>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</si>
  <si>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</si>
  <si>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</si>
  <si>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</si>
  <si>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</si>
  <si>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</si>
  <si>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</si>
  <si>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</si>
  <si>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</si>
  <si>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</si>
  <si>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</si>
  <si>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</si>
  <si>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</si>
  <si>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</si>
  <si>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</si>
  <si>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</si>
  <si>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</si>
  <si>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</si>
  <si>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</si>
  <si>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</si>
  <si>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</si>
  <si>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</si>
  <si>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</si>
  <si>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</si>
  <si>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</si>
  <si>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</si>
  <si>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</si>
  <si>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</si>
  <si>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</si>
  <si>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</si>
  <si>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</si>
  <si>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</si>
  <si>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</si>
  <si>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</si>
  <si>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</si>
  <si>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</si>
  <si>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</si>
  <si>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</si>
  <si>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</si>
  <si>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</si>
  <si>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</si>
  <si>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</si>
  <si>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</si>
  <si>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</si>
  <si>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</si>
  <si>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</si>
  <si>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</si>
  <si>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</si>
  <si>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</si>
  <si>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</si>
  <si>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</si>
  <si>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</si>
  <si>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</si>
  <si>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</si>
  <si>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</si>
  <si>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</si>
  <si>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</si>
  <si>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</si>
  <si>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</si>
  <si>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</si>
  <si>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</si>
  <si>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</si>
  <si>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</si>
  <si>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</si>
  <si>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</si>
  <si>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</si>
  <si>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</si>
  <si>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</si>
  <si>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</si>
  <si>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</si>
  <si>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</si>
  <si>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</si>
  <si>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</si>
  <si>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</si>
  <si>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</si>
  <si>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</si>
  <si>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</si>
  <si>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</si>
  <si>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</si>
  <si>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</si>
  <si>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</si>
  <si>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</si>
  <si>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</si>
  <si>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</si>
  <si>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</si>
  <si>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</si>
  <si>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</si>
  <si>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</si>
  <si>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</si>
  <si>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</si>
  <si>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</si>
  <si>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</si>
  <si>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</si>
  <si>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</si>
  <si>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</si>
  <si>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</si>
  <si>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</si>
  <si>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</si>
  <si>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</si>
  <si>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</si>
  <si>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</si>
  <si>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</si>
  <si>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</si>
  <si>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</si>
  <si>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</si>
  <si>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</si>
  <si>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</si>
  <si>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</si>
  <si>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</si>
  <si>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</si>
  <si>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</si>
  <si>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</si>
  <si>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</si>
  <si>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</si>
  <si>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</si>
  <si>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</si>
  <si>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</si>
  <si>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</si>
  <si>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</si>
  <si>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</si>
  <si>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</si>
  <si>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</si>
  <si>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</si>
  <si>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</si>
  <si>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</si>
  <si>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</si>
  <si>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</si>
  <si>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</si>
  <si>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</si>
  <si>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</si>
  <si>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</si>
  <si>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</si>
  <si>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</si>
  <si>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</si>
  <si>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</si>
  <si>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</si>
  <si>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</si>
  <si>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</si>
  <si>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</si>
  <si>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</si>
  <si>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</si>
  <si>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</si>
  <si>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</si>
  <si>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</si>
  <si>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</si>
  <si>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</si>
  <si>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</si>
  <si>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</si>
  <si>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</si>
  <si>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</si>
  <si>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</si>
  <si>
    <t>Exemple Bovin à l'engrais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</si>
</sst>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18c6fac2-a9c8-452c-9cb9-fcfb25b3e30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00bbb3a4-5d58-47b9-87a5-532ae9141a96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bb6cd077-2eab-48ce-abfe-133b4b67d15b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8069e9dc-0a76-4fce-9bc5-48cd075239dd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c64b3eb0-c941-4800-9d56-589279fd7ed3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72f23dcc-6edb-46ac-889c-080c7095829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b8049750-128c-428d-87f2-c1893ee3ffde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154" t="s">
        <v>238</v>
      </c>
      <c r="D4" s="84" t="str">
        <f>I23</f>
        <v>Année:</v>
      </c>
      <c r="E4" s="87" t="s">
        <v>235</v>
      </c>
      <c r="F4" s="84" t="str">
        <f>I71</f>
        <v>N° BDTA: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Animaux femelles de 366 à 730 jours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Animaux femelles de 161 à 365 jours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Animaux femelles jusqu'à 160 jours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Animaux mâles de 366 à 730 jours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Animaux mâles de 161 à 365 jours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Animaux mâles jusqu'à 160 jours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t="shared" si="0"/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0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Bovin à l'engrais, jusqu'à 160 jours</v>
      </c>
      <c r="G54" s="98"/>
      <c r="I54" s="12" t="str">
        <f t="shared" si="0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0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0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3" ref="F57:F63">I43</f>
        <v>Vache laitière</v>
      </c>
      <c r="G57" s="108"/>
      <c r="I57" s="12" t="str">
        <f t="shared" si="0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Vache mère lourde, PV ≥700 kg, valeurs sans veau</v>
      </c>
      <c r="G58" s="109"/>
      <c r="I58" s="12" t="str">
        <f t="shared" si="0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Vache mère moyenne, PV 600-700 kg, valeurs sans veau</v>
      </c>
      <c r="G59" s="109"/>
      <c r="I59" s="12" t="str">
        <f t="shared" si="0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Vache mère légère, PV &lt;600 kg, valeurs sans veau</v>
      </c>
      <c r="G60" s="109"/>
      <c r="I60" s="12" t="str">
        <f t="shared" si="0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Bovin d'élevage, jusqu'à 160 jours</v>
      </c>
      <c r="G61" s="109"/>
      <c r="I61" s="12" t="str">
        <f t="shared" si="0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Bovin d'élevage, 160-365 jours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Bovin d'élevage, 1 à 2 ans</v>
      </c>
      <c r="G63" s="109"/>
      <c r="I63" s="12" t="str">
        <f t="shared" si="0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Bovin d'élevage, plus de 2 ans</v>
      </c>
      <c r="G64" s="109"/>
      <c r="I64" s="12" t="str">
        <f t="shared" si="0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Veau à l'engrais, 60-220 kg</v>
      </c>
      <c r="G65" s="109"/>
      <c r="I65" s="12" t="str">
        <f t="shared" si="0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Veau allaité, jusqu'à 160 jours</v>
      </c>
      <c r="G66" s="109"/>
      <c r="I66" s="12" t="str">
        <f t="shared" si="0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Veau allaité, &gt; 160 jours, leger (&lt; 200 kg PM)</v>
      </c>
      <c r="G67" s="109"/>
      <c r="I67" s="12" t="str">
        <f t="shared" si="0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Veau allaité, &gt; 160 jours, moyen (200 à 250 kg PM)</v>
      </c>
      <c r="G68" s="109"/>
      <c r="I68" s="12" t="str">
        <f t="shared" si="0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Bovin à l'engrais, jusqu'à 160 jours</v>
      </c>
      <c r="G70" s="109"/>
      <c r="I70" s="12" t="str">
        <f t="shared" si="0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Bovin à l'engrais, &gt; 160 jours</v>
      </c>
      <c r="G71" s="109"/>
      <c r="I71" s="12" t="str">
        <f t="shared" si="0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Bovin à l'engrais (pâturage), &gt; 4 mois</v>
      </c>
      <c r="G72" s="109"/>
      <c r="I72" s="12" t="str">
        <f t="shared" si="0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Somme de l'effectif moyen déterminant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86"/>
      <c r="D4" s="84" t="str">
        <f>I23</f>
        <v>Année:</v>
      </c>
      <c r="E4" s="87"/>
      <c r="F4" s="84" t="str">
        <f>I71</f>
        <v>N° BDTA: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Animaux femelles de 366 à 730 jours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Animaux femelles de 161 à 365 jours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Animaux femelles jusqu'à 160 jours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Animaux mâles de 366 à 730 jours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Animaux mâles de 161 à 365 jours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Animaux mâles jusqu'à 160 jours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aca="true" t="shared" si="3" ref="I52:I72">IF($I$15=1,J52,IF($I$15=2,K52,IF($I$15=3,L52,"")))</f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3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Bovin à l'engrais, jusqu'à 160 jours</v>
      </c>
      <c r="G54" s="98"/>
      <c r="I54" s="12" t="str">
        <f t="shared" si="3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3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3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4" ref="F57:F63">I43</f>
        <v>Vache laitière</v>
      </c>
      <c r="G57" s="108"/>
      <c r="I57" s="12" t="str">
        <f t="shared" si="3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Vache mère lourde, PV ≥700 kg, valeurs sans veau</v>
      </c>
      <c r="G58" s="109"/>
      <c r="I58" s="12" t="str">
        <f t="shared" si="3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Vache mère moyenne, PV 600-700 kg, valeurs sans veau</v>
      </c>
      <c r="G59" s="109"/>
      <c r="I59" s="12" t="str">
        <f t="shared" si="3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Vache mère légère, PV &lt;600 kg, valeurs sans veau</v>
      </c>
      <c r="G60" s="109"/>
      <c r="I60" s="12" t="str">
        <f t="shared" si="3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Bovin d'élevage, jusqu'à 160 jours</v>
      </c>
      <c r="G61" s="109"/>
      <c r="I61" s="12" t="str">
        <f t="shared" si="3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Bovin d'élevage, 160-365 jours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Bovin d'élevage, 1 à 2 ans</v>
      </c>
      <c r="G63" s="109"/>
      <c r="I63" s="12" t="str">
        <f t="shared" si="3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Bovin d'élevage, plus de 2 ans</v>
      </c>
      <c r="G64" s="109"/>
      <c r="I64" s="12" t="str">
        <f t="shared" si="3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Veau à l'engrais, 60-220 kg</v>
      </c>
      <c r="G65" s="109"/>
      <c r="I65" s="12" t="str">
        <f t="shared" si="3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Veau allaité, jusqu'à 160 jours</v>
      </c>
      <c r="G66" s="109"/>
      <c r="I66" s="12" t="str">
        <f t="shared" si="3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Veau allaité, &gt; 160 jours, leger (&lt; 200 kg PM)</v>
      </c>
      <c r="G67" s="109"/>
      <c r="I67" s="12" t="str">
        <f t="shared" si="3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Veau allaité, &gt; 160 jours, moyen (200 à 250 kg PM)</v>
      </c>
      <c r="G68" s="109"/>
      <c r="I68" s="12" t="str">
        <f t="shared" si="3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Bovin à l'engrais, jusqu'à 160 jours</v>
      </c>
      <c r="G70" s="109"/>
      <c r="I70" s="12" t="str">
        <f t="shared" si="3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Bovin à l'engrais, &gt; 160 jours</v>
      </c>
      <c r="G71" s="109"/>
      <c r="I71" s="12" t="str">
        <f t="shared" si="3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Bovin à l'engrais (pâturage), &gt; 4 mois</v>
      </c>
      <c r="G72" s="109"/>
      <c r="I72" s="12" t="str">
        <f t="shared" si="3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Somme de l'effectif moyen déterminant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Aide à la conversion pour la reprise de cheptels Equidés BDTA 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dans le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Exploitation:</v>
      </c>
      <c r="C5" s="86"/>
      <c r="D5" s="84" t="str">
        <f>I26</f>
        <v>Année:</v>
      </c>
      <c r="E5" s="87"/>
      <c r="F5" s="84" t="str">
        <f>I60</f>
        <v>N° BDTA: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Cette aide à la conversion permet de convertir l'effectif moyen de l'évaluation BDTA dans les catégories animales correspondantes dans votre exploitation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Reprendre les nombres d'unités de la liste des animaux BDTA (extrait de www.agate.ch &gt; Calculateur UGB &gt; AniCalc) dans les lignes jaunes de la colonne 1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Effectuer les répartitions en pourcentages sur les lignes jaunes de la colonne 3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Reprendre les nombres d'unités dans les catégories des animaux de rente à partir du résumé de Suisse-Bilan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Effectif
moyen
selon BDTA en unités (=places constamment occupées)</v>
      </c>
      <c r="C14" s="37" t="str">
        <f>I32</f>
        <v>Catégorie selon liste d'animaux de la BDTA</v>
      </c>
      <c r="D14" s="37" t="str">
        <f>I33</f>
        <v>Répartition en pourcentages
(selon répartition exploitation)</v>
      </c>
      <c r="E14" s="38" t="str">
        <f>I34</f>
        <v>Effectif moyen
déterminant
pour le Suisse-Bilan</v>
      </c>
      <c r="F14" s="104" t="str">
        <f>I35</f>
        <v>Catégorie d'animaux de rente selon tableau 1 du guide Suisse-Bilan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Hauteur au garrot (taille adulte) &gt; 148 cm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Equidés de plus de 900 jours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Cheval (&gt; 180 j, &gt; 148 cm ou note*)</v>
      </c>
      <c r="G17" s="96"/>
      <c r="I17" s="116">
        <v>2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Mulet et bardot (&gt; 180 j, indépendemment hauteur au garrot)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Equidés de plus de 180 à 900 jours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Cheval (&gt; 180 j, &gt; 148 cm ou 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Mulet et bardot (&gt; 180 j, indépendemment hauteur au garrot)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Equidés jusqu'à 180 jours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Langue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Cheval (&lt; 180 j, &gt; 148 cm ou note*)</v>
      </c>
      <c r="G23" s="96"/>
      <c r="I23" s="12" t="str">
        <f t="shared" si="0"/>
        <v>Aide à la conversion pour la reprise de cheptels Equidés BDTA 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Mulet et bardot (&lt; 180 j, indépendemment hauteur au garrot)</v>
      </c>
      <c r="G24" s="97"/>
      <c r="I24" s="12" t="str">
        <f t="shared" si="0"/>
        <v>dans le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Hauteur au garrot (taille adulte) &lt; 148 cm</v>
      </c>
      <c r="D25" s="136"/>
      <c r="E25" s="132"/>
      <c r="F25" s="133"/>
      <c r="G25" s="134"/>
      <c r="I25" s="12" t="str">
        <f t="shared" si="0"/>
        <v>Exploitation: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Equidés de plus de 900 jours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Année: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Cheval (&gt; 180 j, &gt; 148 cm ou note*)</v>
      </c>
      <c r="G27" s="96"/>
      <c r="I27" s="12" t="str">
        <f t="shared" si="0"/>
        <v>Cette aide à la conversion permet de convertir l'effectif moyen de l'évaluation BDTA dans les catégories animales correspondantes dans votre exploitation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Mulet et bardot (&gt; 180 j, indépendemment hauteur au garrot)</v>
      </c>
      <c r="G28" s="97"/>
      <c r="I28" s="12" t="str">
        <f t="shared" si="0"/>
        <v>1. Reprendre les nombres d'unités de la liste des animaux BDTA (extrait de www.agate.ch &gt; Calculateur UGB &gt; AniCalc) dans les lignes jaunes de la colonne 1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Poney, petit cheval, âne (de tous âges &lt; 148 cm, l'exception*)</v>
      </c>
      <c r="G29" s="97"/>
      <c r="I29" s="12" t="str">
        <f t="shared" si="0"/>
        <v>2. Effectuer les répartitions en pourcentages sur les lignes jaunes de la colonne 3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Equidés de plus de 180 à 900 jours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Reprendre les nombres d'unités dans les catégories des animaux de rente à partir du résumé de Suisse-Bilan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Cheval (&gt; 180 j, &gt; 148 cm ou note*)</v>
      </c>
      <c r="G31" s="97"/>
      <c r="I31" s="12" t="str">
        <f t="shared" si="0"/>
        <v>Effectif
moyen
selon BDTA en unités (=places constamment occupées)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Mulet et bardot (&gt; 180 j, indépendemment hauteur au garrot)</v>
      </c>
      <c r="G32" s="97"/>
      <c r="I32" s="12" t="str">
        <f t="shared" si="0"/>
        <v>Catégorie selon liste d'animaux de la BDTA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Poney, petit cheval, âne (de tous âges &lt; 148 cm, l'exception*)</v>
      </c>
      <c r="G33" s="97"/>
      <c r="I33" s="12" t="str">
        <f t="shared" si="0"/>
        <v>Répartition en pourcentages
(selon répartition exploitation)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Equidés jusqu'à 180 jours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Effectif moyen
déterminant
pour le Suisse-Bilan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Cheval (&lt; 180 j, &gt; 148 cm ou note*)</v>
      </c>
      <c r="G35" s="97"/>
      <c r="I35" s="12" t="str">
        <f t="shared" si="0"/>
        <v>Catégorie d'animaux de rente selon tableau 1 du guide Suisse-Bilan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Mulet et bardot (&lt; 180 j, indépendemment hauteur au garrot)</v>
      </c>
      <c r="G36" s="96"/>
      <c r="I36" s="12" t="str">
        <f t="shared" si="0"/>
        <v>Hauteur au garrot (taille adulte) &gt; 148 cm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Poney, petit cheval, âne (de tous âges &lt; 148 cm, l'exception*)</v>
      </c>
      <c r="G37" s="98"/>
      <c r="I37" s="12" t="str">
        <f t="shared" si="0"/>
        <v>Equidés de plus de 900 jours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Il s’agit de chiffres nets, les absences sont déjà prises en compte.</v>
      </c>
      <c r="D38" s="88"/>
      <c r="E38" s="69"/>
      <c r="F38" s="224"/>
      <c r="G38" s="225"/>
      <c r="I38" s="12" t="str">
        <f t="shared" si="0"/>
        <v>Equidés de plus de 180 à 900 jours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Vous trouverez des indications sur les catégories de bétail bovin dans le guide Suisse-Bilanz</v>
      </c>
      <c r="D39" s="52"/>
      <c r="E39" s="69"/>
      <c r="F39" s="137"/>
      <c r="G39" s="138"/>
      <c r="I39" s="12" t="str">
        <f t="shared" si="0"/>
        <v>Equidés jusqu'à 180 jours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inclus les races de chevaux suivantes avec une hauteur au garrot &lt;148 cm : p.e.   Arabe, Haflinger, Hanovrien, Palomino, Paso différentes souches, Pinto, Quarter Horse, Tinker</v>
      </c>
      <c r="D40" s="52"/>
      <c r="E40" s="69"/>
      <c r="F40" s="137"/>
      <c r="G40" s="138"/>
      <c r="I40" s="12" t="str">
        <f t="shared" si="0"/>
        <v>Hauteur au garrot (taille adulte) &lt;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Toutes les catégories de chevaux en dessous de 148 cm de hauteur au garrot (taille adulte), à l’exception de races de chevaux &lt; 148 
cm qui sont citées à la note  * . </v>
      </c>
      <c r="D41" s="52"/>
      <c r="E41" s="69"/>
      <c r="F41" s="137"/>
      <c r="G41" s="138"/>
      <c r="I41" s="12" t="str">
        <f t="shared" si="0"/>
        <v>Equidés de plus de 900 jours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Equidés de plus de 180 à 900 jours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Résumé des catégories d'animaux de rente:</v>
      </c>
      <c r="E43" s="70">
        <f>E17+E20+E27+E31</f>
        <v>0</v>
      </c>
      <c r="F43" s="111" t="str">
        <f>I44</f>
        <v>Cheval (&gt; 180 j, &gt; 148 cm ou note*)</v>
      </c>
      <c r="G43" s="108"/>
      <c r="I43" s="12" t="str">
        <f t="shared" si="0"/>
        <v>Equidés jusqu'à 180 jours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Cheval (&lt; 180 j, &gt; 148 cm ou note*)</v>
      </c>
      <c r="G44" s="109"/>
      <c r="I44" s="12" t="str">
        <f t="shared" si="0"/>
        <v>Cheval (&gt; 180 j, &gt; 148 cm ou 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Mulet et bardot (&gt; 180 j, indépendemment hauteur au garrot)</v>
      </c>
      <c r="G45" s="109"/>
      <c r="I45" s="12" t="str">
        <f t="shared" si="0"/>
        <v>Cheval (&lt; 180 j, &gt; 148 cm ou 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Mulet et bardot (&lt; 180 j, indépendemment hauteur au garrot)</v>
      </c>
      <c r="G46" s="109"/>
      <c r="I46" s="12" t="str">
        <f>IF($I$17=1,J46,IF($I$17=2,K46,IF($I$17=3,L46,"")))</f>
        <v>Mulet et bardot (&gt; 180 j, indépendemment hauteur au garrot)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Poney, petit cheval, âne (de tous âges &lt; 148 cm, l'exception*)</v>
      </c>
      <c r="G47" s="109"/>
      <c r="I47" s="12" t="str">
        <f t="shared" si="0"/>
        <v>Mulet et bardot (&lt; 180 j, indépendemment hauteur au garrot)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Somme de l'effectif moyen déterminant</v>
      </c>
      <c r="D48" s="59"/>
      <c r="E48" s="72">
        <f>SUM(E43:E47)</f>
        <v>0</v>
      </c>
      <c r="F48" s="113"/>
      <c r="G48" s="110"/>
      <c r="I48" s="12" t="str">
        <f t="shared" si="0"/>
        <v>Poney, petit cheval, âne (de tous âges &lt; 148 cm, l'exception*)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inclus les races de chevaux suivantes avec une hauteur au garrot &lt;148 cm : p.e.   Arabe, Haflinger, Hanovrien, Palomino, Paso différentes souches,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Toutes les catégories de chevaux en dessous de 148 cm de hauteur au garrot (taille adulte), à l’exception de races de chevaux &lt; 148 
cm qui sont citées à la note  * . 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Il s’agit de chiffres nets, les absences sont déjà prises en compte.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Lieu:</v>
      </c>
      <c r="C53" s="79"/>
      <c r="D53" s="85" t="str">
        <f>I57</f>
        <v>Date:</v>
      </c>
      <c r="E53" s="115"/>
      <c r="G53" s="85" t="str">
        <f>I59</f>
        <v>OFAG / AGRIDEA 10 2020 V 1.5</v>
      </c>
      <c r="I53" s="12" t="str">
        <f t="shared" si="0"/>
        <v>2) Vous trouverez des indications sur les catégories de bétail bovin dans le guide Suisse-Bilanz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Résumé des catégories d'animaux de rente: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Somme de l'effectif moyen déterminant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Lieu: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Date: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Attention: Somme pas égale à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OFAG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N° BDTA: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